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lin\Desktop\"/>
    </mc:Choice>
  </mc:AlternateContent>
  <xr:revisionPtr revIDLastSave="0" documentId="8_{59D70D8A-8878-4BD7-A40E-13ABFC2FFDC4}" xr6:coauthVersionLast="47" xr6:coauthVersionMax="47" xr10:uidLastSave="{00000000-0000-0000-0000-000000000000}"/>
  <bookViews>
    <workbookView xWindow="0" yWindow="1640" windowWidth="19200" windowHeight="856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F11" i="1" s="1"/>
  <c r="E10" i="1"/>
  <c r="D10" i="1"/>
  <c r="F10" i="1" s="1"/>
  <c r="E9" i="1"/>
  <c r="D9" i="1"/>
  <c r="F9" i="1" s="1"/>
  <c r="E8" i="1"/>
  <c r="D8" i="1"/>
  <c r="F8" i="1" s="1"/>
  <c r="E7" i="1"/>
  <c r="D7" i="1"/>
  <c r="F7" i="1" s="1"/>
  <c r="F6" i="1"/>
  <c r="F5" i="1"/>
</calcChain>
</file>

<file path=xl/sharedStrings.xml><?xml version="1.0" encoding="utf-8"?>
<sst xmlns="http://schemas.openxmlformats.org/spreadsheetml/2006/main" count="29" uniqueCount="24">
  <si>
    <t>中国热带农业科学院品资所2023年度第三批人才招聘应聘人员成绩表</t>
  </si>
  <si>
    <t>序号</t>
  </si>
  <si>
    <t>姓名</t>
  </si>
  <si>
    <t>应聘岗位</t>
  </si>
  <si>
    <t>面试成绩</t>
  </si>
  <si>
    <t>笔试成绩</t>
  </si>
  <si>
    <t>综合成绩 
（笔试成绩*50%+面试成绩*50%）</t>
  </si>
  <si>
    <t>备注</t>
  </si>
  <si>
    <t>郭甜丽</t>
  </si>
  <si>
    <t>热带作物种业研究中心科研岗1</t>
  </si>
  <si>
    <t>——</t>
  </si>
  <si>
    <t>高层次人才</t>
  </si>
  <si>
    <t>周广振</t>
  </si>
  <si>
    <t>热带果树研究中心高层次人才科研岗1</t>
  </si>
  <si>
    <t>钟义旺</t>
  </si>
  <si>
    <t>热带果树研究中心科研岗2</t>
  </si>
  <si>
    <t>曾  威</t>
  </si>
  <si>
    <t>畜牧研究中心科研岗2</t>
  </si>
  <si>
    <t>李子豪</t>
  </si>
  <si>
    <t>品种测试研究室科技支撑岗</t>
  </si>
  <si>
    <t>赵亚南</t>
  </si>
  <si>
    <t>李庄焱</t>
  </si>
  <si>
    <t>莫顺金</t>
  </si>
  <si>
    <t>蒋雯秀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</si>
</sst>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;[Red]0.00"/>
  </numFmts>
  <fonts count="8" x14ac:knownFonts="1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</font>
    <font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180;&#24230;&#25991;&#20214;\&#25991;&#20214;\&#19987;&#39033;\18.&#25307;&#32856;&#24037;&#20316;\2023&#24180;\2023&#24180;&#31532;&#19977;&#25209;&#25307;&#32856;\&#24037;&#20316;&#20154;&#21592;&#26448;&#26009;\2023&#24180;&#31532;&#19977;&#25209;&#20844;&#24320;&#25307;&#32856;&#24037;&#20316;&#20154;&#21592;&#38754;&#35797;&#25104;&#32489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博士（面试成绩）"/>
      <sheetName val="博士（面试成绩）排序"/>
      <sheetName val="博士 (综合成绩)"/>
      <sheetName val="硕士面试"/>
      <sheetName val="硕士汇总"/>
      <sheetName val="Sheet1"/>
    </sheetNames>
    <sheetDataSet>
      <sheetData sheetId="0"/>
      <sheetData sheetId="1"/>
      <sheetData sheetId="2"/>
      <sheetData sheetId="3"/>
      <sheetData sheetId="4">
        <row r="4">
          <cell r="B4" t="str">
            <v>赵亚南</v>
          </cell>
          <cell r="C4" t="str">
            <v>品种测试研究室科技支撑服务岗</v>
          </cell>
          <cell r="D4">
            <v>0</v>
          </cell>
          <cell r="E4">
            <v>79</v>
          </cell>
          <cell r="F4">
            <v>91</v>
          </cell>
          <cell r="G4">
            <v>93</v>
          </cell>
          <cell r="H4">
            <v>90</v>
          </cell>
          <cell r="I4">
            <v>82</v>
          </cell>
          <cell r="J4">
            <v>85</v>
          </cell>
          <cell r="K4">
            <v>83</v>
          </cell>
          <cell r="L4">
            <v>95</v>
          </cell>
          <cell r="M4">
            <v>88</v>
          </cell>
          <cell r="N4">
            <v>83</v>
          </cell>
          <cell r="O4">
            <v>95</v>
          </cell>
          <cell r="P4">
            <v>79</v>
          </cell>
          <cell r="Q4">
            <v>695</v>
          </cell>
          <cell r="R4">
            <v>86.875</v>
          </cell>
          <cell r="S4">
            <v>64.8</v>
          </cell>
          <cell r="T4">
            <v>75.837500000000006</v>
          </cell>
        </row>
        <row r="5">
          <cell r="B5" t="str">
            <v>李子豪</v>
          </cell>
          <cell r="C5" t="str">
            <v>品种测试研究室科技支撑服务岗</v>
          </cell>
          <cell r="D5">
            <v>80</v>
          </cell>
          <cell r="E5">
            <v>83</v>
          </cell>
          <cell r="F5">
            <v>93</v>
          </cell>
          <cell r="G5">
            <v>94</v>
          </cell>
          <cell r="H5">
            <v>89</v>
          </cell>
          <cell r="I5">
            <v>78</v>
          </cell>
          <cell r="J5">
            <v>90</v>
          </cell>
          <cell r="K5">
            <v>88</v>
          </cell>
          <cell r="L5">
            <v>90</v>
          </cell>
          <cell r="M5">
            <v>93</v>
          </cell>
          <cell r="N5">
            <v>95</v>
          </cell>
          <cell r="O5">
            <v>95</v>
          </cell>
          <cell r="P5">
            <v>78</v>
          </cell>
          <cell r="Q5">
            <v>800</v>
          </cell>
          <cell r="R5">
            <v>88.8888888888889</v>
          </cell>
          <cell r="S5">
            <v>60.1</v>
          </cell>
          <cell r="T5">
            <v>74.494444444444397</v>
          </cell>
        </row>
        <row r="6">
          <cell r="B6" t="str">
            <v>莫顺金</v>
          </cell>
          <cell r="C6" t="str">
            <v>品种测试研究室科技支撑服务岗</v>
          </cell>
          <cell r="D6">
            <v>82</v>
          </cell>
          <cell r="E6">
            <v>76</v>
          </cell>
          <cell r="F6">
            <v>88</v>
          </cell>
          <cell r="G6">
            <v>92</v>
          </cell>
          <cell r="H6">
            <v>88</v>
          </cell>
          <cell r="I6">
            <v>84</v>
          </cell>
          <cell r="J6">
            <v>82</v>
          </cell>
          <cell r="K6">
            <v>91</v>
          </cell>
          <cell r="L6">
            <v>94</v>
          </cell>
          <cell r="M6">
            <v>89</v>
          </cell>
          <cell r="N6">
            <v>86</v>
          </cell>
          <cell r="O6">
            <v>94</v>
          </cell>
          <cell r="P6">
            <v>76</v>
          </cell>
          <cell r="Q6">
            <v>782</v>
          </cell>
          <cell r="R6">
            <v>86.8888888888889</v>
          </cell>
          <cell r="S6">
            <v>58.2</v>
          </cell>
          <cell r="T6">
            <v>72.544444444444494</v>
          </cell>
        </row>
        <row r="7">
          <cell r="B7" t="str">
            <v>李庄焱</v>
          </cell>
          <cell r="C7" t="str">
            <v>品种测试研究室科技支撑服务岗</v>
          </cell>
          <cell r="D7">
            <v>79</v>
          </cell>
          <cell r="E7">
            <v>80</v>
          </cell>
          <cell r="F7">
            <v>87</v>
          </cell>
          <cell r="G7">
            <v>87</v>
          </cell>
          <cell r="H7">
            <v>88</v>
          </cell>
          <cell r="I7">
            <v>89</v>
          </cell>
          <cell r="J7">
            <v>83</v>
          </cell>
          <cell r="K7">
            <v>82</v>
          </cell>
          <cell r="L7">
            <v>88</v>
          </cell>
          <cell r="M7">
            <v>87</v>
          </cell>
          <cell r="N7">
            <v>87</v>
          </cell>
          <cell r="O7">
            <v>89</v>
          </cell>
          <cell r="P7">
            <v>79</v>
          </cell>
          <cell r="Q7">
            <v>769</v>
          </cell>
          <cell r="R7">
            <v>85.4444444444444</v>
          </cell>
          <cell r="S7">
            <v>58.9</v>
          </cell>
          <cell r="T7">
            <v>72.172222222222203</v>
          </cell>
        </row>
        <row r="8">
          <cell r="B8" t="str">
            <v>蒋雯秀</v>
          </cell>
          <cell r="C8" t="str">
            <v>品种测试研究室科技支撑服务岗</v>
          </cell>
          <cell r="D8">
            <v>77</v>
          </cell>
          <cell r="E8">
            <v>76</v>
          </cell>
          <cell r="F8">
            <v>90</v>
          </cell>
          <cell r="G8">
            <v>87</v>
          </cell>
          <cell r="H8">
            <v>89</v>
          </cell>
          <cell r="I8">
            <v>78</v>
          </cell>
          <cell r="J8">
            <v>80</v>
          </cell>
          <cell r="K8">
            <v>81</v>
          </cell>
          <cell r="L8">
            <v>87</v>
          </cell>
          <cell r="M8">
            <v>84</v>
          </cell>
          <cell r="N8">
            <v>87</v>
          </cell>
          <cell r="O8">
            <v>90</v>
          </cell>
          <cell r="P8">
            <v>76</v>
          </cell>
          <cell r="Q8">
            <v>750</v>
          </cell>
          <cell r="R8">
            <v>83.3333333333333</v>
          </cell>
          <cell r="S8">
            <v>56.5</v>
          </cell>
          <cell r="T8">
            <v>69.9166666666667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P13" sqref="P13"/>
    </sheetView>
  </sheetViews>
  <sheetFormatPr defaultColWidth="9" defaultRowHeight="14" x14ac:dyDescent="0.25"/>
  <cols>
    <col min="1" max="1" width="6.26953125" customWidth="1"/>
    <col min="2" max="2" width="8" customWidth="1"/>
    <col min="3" max="3" width="36.26953125" customWidth="1"/>
    <col min="4" max="4" width="10.453125" customWidth="1"/>
    <col min="5" max="5" width="14.36328125" customWidth="1"/>
    <col min="6" max="6" width="20.26953125" customWidth="1"/>
    <col min="7" max="7" width="12.6328125"/>
  </cols>
  <sheetData>
    <row r="1" spans="1:7" ht="40.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63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4" customHeight="1" x14ac:dyDescent="0.25">
      <c r="A3" s="2">
        <v>1</v>
      </c>
      <c r="B3" s="3" t="s">
        <v>8</v>
      </c>
      <c r="C3" s="4" t="s">
        <v>9</v>
      </c>
      <c r="D3" s="5">
        <v>87.8888888888889</v>
      </c>
      <c r="E3" s="5" t="s">
        <v>10</v>
      </c>
      <c r="F3" s="5">
        <v>87.8888888888889</v>
      </c>
      <c r="G3" s="10" t="s">
        <v>11</v>
      </c>
    </row>
    <row r="4" spans="1:7" ht="24" customHeight="1" x14ac:dyDescent="0.25">
      <c r="A4" s="2">
        <v>2</v>
      </c>
      <c r="B4" s="3" t="s">
        <v>12</v>
      </c>
      <c r="C4" s="4" t="s">
        <v>13</v>
      </c>
      <c r="D4" s="6">
        <v>89.2222222222222</v>
      </c>
      <c r="E4" s="5" t="s">
        <v>10</v>
      </c>
      <c r="F4" s="6">
        <v>89.2222222222222</v>
      </c>
      <c r="G4" s="11"/>
    </row>
    <row r="5" spans="1:7" ht="24" customHeight="1" x14ac:dyDescent="0.25">
      <c r="A5" s="2">
        <v>3</v>
      </c>
      <c r="B5" s="3" t="s">
        <v>14</v>
      </c>
      <c r="C5" s="4" t="s">
        <v>15</v>
      </c>
      <c r="D5" s="5">
        <v>87.1111111111111</v>
      </c>
      <c r="E5" s="7">
        <v>70.900000000000006</v>
      </c>
      <c r="F5" s="7">
        <f t="shared" ref="F5:F11" si="0">ROUND(D5*0.5+E5*0.5,2)</f>
        <v>79.010000000000005</v>
      </c>
      <c r="G5" s="8"/>
    </row>
    <row r="6" spans="1:7" ht="24" customHeight="1" x14ac:dyDescent="0.25">
      <c r="A6" s="2">
        <v>4</v>
      </c>
      <c r="B6" s="3" t="s">
        <v>16</v>
      </c>
      <c r="C6" s="4" t="s">
        <v>17</v>
      </c>
      <c r="D6" s="5">
        <v>90.5555555555556</v>
      </c>
      <c r="E6" s="7">
        <v>68.900000000000006</v>
      </c>
      <c r="F6" s="7">
        <f t="shared" si="0"/>
        <v>79.73</v>
      </c>
      <c r="G6" s="8"/>
    </row>
    <row r="7" spans="1:7" ht="24" customHeight="1" x14ac:dyDescent="0.25">
      <c r="A7" s="2">
        <v>5</v>
      </c>
      <c r="B7" s="3" t="s">
        <v>18</v>
      </c>
      <c r="C7" s="4" t="s">
        <v>19</v>
      </c>
      <c r="D7" s="5">
        <f>VLOOKUP(B7,[1]硕士汇总!$B$4:$U$8,17,FALSE)</f>
        <v>88.8888888888889</v>
      </c>
      <c r="E7" s="7">
        <f>VLOOKUP(B7,[1]硕士汇总!$B$4:$U$8,18,FALSE)</f>
        <v>60.1</v>
      </c>
      <c r="F7" s="7">
        <f t="shared" si="0"/>
        <v>74.489999999999995</v>
      </c>
      <c r="G7" s="8"/>
    </row>
    <row r="8" spans="1:7" ht="24" customHeight="1" x14ac:dyDescent="0.25">
      <c r="A8" s="2">
        <v>6</v>
      </c>
      <c r="B8" s="3" t="s">
        <v>20</v>
      </c>
      <c r="C8" s="4" t="s">
        <v>19</v>
      </c>
      <c r="D8" s="5">
        <f>VLOOKUP(B8,[1]硕士汇总!$B$4:$U$8,17,FALSE)</f>
        <v>86.875</v>
      </c>
      <c r="E8" s="7">
        <f>VLOOKUP(B8,[1]硕士汇总!$B$4:$U$8,18,FALSE)</f>
        <v>64.8</v>
      </c>
      <c r="F8" s="7">
        <f t="shared" si="0"/>
        <v>75.84</v>
      </c>
      <c r="G8" s="8"/>
    </row>
    <row r="9" spans="1:7" ht="24" customHeight="1" x14ac:dyDescent="0.25">
      <c r="A9" s="2">
        <v>7</v>
      </c>
      <c r="B9" s="3" t="s">
        <v>21</v>
      </c>
      <c r="C9" s="4" t="s">
        <v>19</v>
      </c>
      <c r="D9" s="5">
        <f>VLOOKUP(B9,[1]硕士汇总!$B$4:$U$8,17,FALSE)</f>
        <v>85.4444444444444</v>
      </c>
      <c r="E9" s="7">
        <f>VLOOKUP(B9,[1]硕士汇总!$B$4:$U$8,18,FALSE)</f>
        <v>58.9</v>
      </c>
      <c r="F9" s="7">
        <f t="shared" si="0"/>
        <v>72.17</v>
      </c>
      <c r="G9" s="8"/>
    </row>
    <row r="10" spans="1:7" ht="24" customHeight="1" x14ac:dyDescent="0.25">
      <c r="A10" s="2">
        <v>8</v>
      </c>
      <c r="B10" s="3" t="s">
        <v>22</v>
      </c>
      <c r="C10" s="4" t="s">
        <v>19</v>
      </c>
      <c r="D10" s="5">
        <f>VLOOKUP(B10,[1]硕士汇总!$B$4:$U$8,17,FALSE)</f>
        <v>86.8888888888889</v>
      </c>
      <c r="E10" s="7">
        <f>VLOOKUP(B10,[1]硕士汇总!$B$4:$U$8,18,FALSE)</f>
        <v>58.2</v>
      </c>
      <c r="F10" s="7">
        <f t="shared" si="0"/>
        <v>72.540000000000006</v>
      </c>
      <c r="G10" s="8"/>
    </row>
    <row r="11" spans="1:7" ht="24" customHeight="1" x14ac:dyDescent="0.25">
      <c r="A11" s="2">
        <v>9</v>
      </c>
      <c r="B11" s="3" t="s">
        <v>23</v>
      </c>
      <c r="C11" s="4" t="s">
        <v>19</v>
      </c>
      <c r="D11" s="5">
        <f>VLOOKUP(B11,[1]硕士汇总!$B$4:$U$8,17,FALSE)</f>
        <v>83.3333333333333</v>
      </c>
      <c r="E11" s="7">
        <f>VLOOKUP(B11,[1]硕士汇总!$B$4:$U$8,18,FALSE)</f>
        <v>56.5</v>
      </c>
      <c r="F11" s="7">
        <f t="shared" si="0"/>
        <v>69.92</v>
      </c>
      <c r="G11" s="8"/>
    </row>
  </sheetData>
  <mergeCells count="2">
    <mergeCell ref="A1:G1"/>
    <mergeCell ref="G3:G4"/>
  </mergeCells>
  <phoneticPr fontId="7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rsc-hezq</dc:creator>
  <cp:lastModifiedBy>林红生</cp:lastModifiedBy>
  <dcterms:created xsi:type="dcterms:W3CDTF">2022-12-30T09:08:00Z</dcterms:created>
  <dcterms:modified xsi:type="dcterms:W3CDTF">2023-05-31T00:52:08Z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CA3C70E81437450CA31BE4C4DEE37FB4_13</vt:lpwstr>
  </property>
  <property fmtid="{D5CDD505-2E9C-101B-9397-08002B2CF9AE}" pid="3" name="KSOProductBuildVer">
    <vt:lpwstr>2052-11.1.0.14309</vt:lpwstr>
  </property>
</Properties>
</file>