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（合格）中国热带农业科学院热带作物品种资源研究所2023年第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<sst xmlns="http://schemas.openxmlformats.org/spreadsheetml/2006/main" count="56" uniqueCount="16">
  <si>
    <t>序号</t>
  </si>
  <si>
    <t>报考岗位</t>
  </si>
  <si>
    <t>姓名</t>
  </si>
  <si>
    <t>是否通过资格审查</t>
  </si>
  <si>
    <t>备注</t>
  </si>
  <si>
    <t>是</t>
  </si>
  <si>
    <t>学历学位</t>
  </si>
  <si>
    <t>研究生/博士</t>
  </si>
  <si>
    <t>畜牧研究中心科研岗2</t>
  </si>
  <si>
    <t>热带作物种业研究中心科研岗2</t>
  </si>
  <si>
    <t>品种测试研究室科技支撑服务岗</t>
  </si>
  <si>
    <r>
      <t>研究生</t>
    </r>
    <r>
      <rPr>
        <sz val="11"/>
        <color indexed="8"/>
        <rFont val="宋体"/>
        <family val="0"/>
      </rPr>
      <t>/硕士</t>
    </r>
  </si>
  <si>
    <t>热带果树研究中心科研岗8</t>
  </si>
  <si>
    <t>热带花卉研究中心科研岗1</t>
  </si>
  <si>
    <t>报考号</t>
  </si>
  <si>
    <t>中国热带农业科学院品资所2023年第三批公开招聘
工作人员通过资格审查人员名单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</si>
</sst>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80;&#24230;&#25991;&#20214;\&#25991;&#20214;\&#19987;&#39033;\18.&#25307;&#32856;&#24037;&#20316;\2023&#24180;\2023&#24180;&#31532;&#19977;&#25209;&#25307;&#32856;\&#65288;&#21512;&#26684;&#65289;&#20013;&#22269;&#28909;&#24102;&#20892;&#19994;&#31185;&#23398;&#38498;&#28909;&#24102;&#20316;&#29289;&#21697;&#31181;&#36164;&#28304;&#30740;&#31350;&#25152;2023&#24180;&#31532;&#19977;&#25209;&#20844;&#24320;&#25307;&#32856;&#24037;&#20316;&#20154;&#21592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国热带农业科学院热带作物品种资源研究所2023年第三批公开招"/>
    </sheetNames>
    <sheetDataSet>
      <sheetData sheetId="0">
        <row r="3">
          <cell r="F3" t="str">
            <v>郭甜丽</v>
          </cell>
          <cell r="G3" t="str">
            <v>517720230511164112139523</v>
          </cell>
          <cell r="H3" t="str">
            <v>女</v>
          </cell>
          <cell r="I3" t="str">
            <v>1993-10-03</v>
          </cell>
          <cell r="J3" t="str">
            <v>142732199310033629</v>
          </cell>
          <cell r="K3" t="str">
            <v>汉族</v>
          </cell>
          <cell r="L3" t="str">
            <v>山西平陆</v>
          </cell>
          <cell r="M3" t="str">
            <v>未婚</v>
          </cell>
          <cell r="N3" t="str">
            <v>中共党员</v>
          </cell>
          <cell r="O3" t="str">
            <v>写作，游泳</v>
          </cell>
          <cell r="P3" t="str">
            <v>研究生</v>
          </cell>
          <cell r="Q3" t="str">
            <v>博士</v>
          </cell>
          <cell r="R3" t="str">
            <v>果树逆境生物学</v>
          </cell>
          <cell r="S3" t="str">
            <v>果树学</v>
          </cell>
          <cell r="T3" t="str">
            <v>西北农林科技大学</v>
          </cell>
          <cell r="U3" t="str">
            <v>2023.06</v>
          </cell>
          <cell r="V3" t="str">
            <v>是</v>
          </cell>
          <cell r="W3" t="str">
            <v>否</v>
          </cell>
          <cell r="X3" t="str">
            <v>否</v>
          </cell>
          <cell r="Y3" t="str">
            <v>无</v>
          </cell>
          <cell r="Z3" t="str">
            <v>无</v>
          </cell>
          <cell r="AA3" t="str">
            <v>无</v>
          </cell>
          <cell r="AB3" t="str">
            <v>无</v>
          </cell>
        </row>
        <row r="4">
          <cell r="F4" t="str">
            <v>曾威</v>
          </cell>
          <cell r="G4" t="str">
            <v>517720230511101226137737</v>
          </cell>
          <cell r="H4" t="str">
            <v>男</v>
          </cell>
          <cell r="I4" t="str">
            <v>1994-06-04</v>
          </cell>
          <cell r="J4" t="str">
            <v>420101199406047038</v>
          </cell>
          <cell r="K4" t="str">
            <v>汉族</v>
          </cell>
          <cell r="L4" t="str">
            <v>湖北武汉</v>
          </cell>
          <cell r="M4" t="str">
            <v>未婚</v>
          </cell>
          <cell r="N4" t="str">
            <v>中共党员</v>
          </cell>
          <cell r="O4" t="str">
            <v>文献阅读和实验设计能力强</v>
          </cell>
          <cell r="P4" t="str">
            <v>研究生</v>
          </cell>
          <cell r="Q4" t="str">
            <v>博士</v>
          </cell>
          <cell r="R4" t="str">
            <v>动物传染病</v>
          </cell>
          <cell r="S4" t="str">
            <v>预防兽医学</v>
          </cell>
          <cell r="T4" t="str">
            <v>华中农业大学</v>
          </cell>
          <cell r="U4" t="str">
            <v>2023.06</v>
          </cell>
          <cell r="V4" t="str">
            <v>是</v>
          </cell>
          <cell r="W4" t="str">
            <v>否</v>
          </cell>
          <cell r="X4" t="str">
            <v>否</v>
          </cell>
          <cell r="Y4" t="str">
            <v>无</v>
          </cell>
          <cell r="Z4" t="str">
            <v>无</v>
          </cell>
          <cell r="AA4" t="str">
            <v>无</v>
          </cell>
          <cell r="AB4" t="str">
            <v>无</v>
          </cell>
        </row>
        <row r="5">
          <cell r="F5" t="str">
            <v>周广振</v>
          </cell>
          <cell r="G5" t="str">
            <v>51772023042811444680832</v>
          </cell>
          <cell r="H5" t="str">
            <v>男</v>
          </cell>
          <cell r="I5" t="str">
            <v>1992-06-17</v>
          </cell>
          <cell r="J5" t="str">
            <v>372330199206172459</v>
          </cell>
          <cell r="K5" t="str">
            <v>汉族</v>
          </cell>
          <cell r="L5" t="str">
            <v>山东滨州</v>
          </cell>
          <cell r="M5" t="str">
            <v>未婚</v>
          </cell>
          <cell r="N5" t="str">
            <v>中共党员</v>
          </cell>
          <cell r="O5" t="str">
            <v>无</v>
          </cell>
          <cell r="P5" t="str">
            <v>研究生</v>
          </cell>
          <cell r="Q5" t="str">
            <v>博士</v>
          </cell>
          <cell r="R5" t="str">
            <v>无</v>
          </cell>
          <cell r="S5" t="str">
            <v>作物遗传育种</v>
          </cell>
          <cell r="T5" t="str">
            <v>海南大学</v>
          </cell>
          <cell r="U5" t="str">
            <v>2022.12</v>
          </cell>
          <cell r="V5" t="str">
            <v>是</v>
          </cell>
          <cell r="W5" t="str">
            <v>否</v>
          </cell>
          <cell r="X5" t="str">
            <v>否</v>
          </cell>
          <cell r="Y5" t="str">
            <v>无</v>
          </cell>
          <cell r="Z5" t="str">
            <v>无</v>
          </cell>
          <cell r="AA5" t="str">
            <v>无</v>
          </cell>
          <cell r="AB5" t="str">
            <v>无</v>
          </cell>
        </row>
        <row r="6">
          <cell r="F6" t="str">
            <v>田晓成</v>
          </cell>
          <cell r="G6" t="str">
            <v>517720230511104818137921</v>
          </cell>
          <cell r="H6" t="str">
            <v>女</v>
          </cell>
          <cell r="I6" t="str">
            <v>1993-12-18</v>
          </cell>
          <cell r="J6" t="str">
            <v>372901199312187225</v>
          </cell>
          <cell r="K6" t="str">
            <v>汉族</v>
          </cell>
          <cell r="L6" t="str">
            <v>山东菏泽</v>
          </cell>
          <cell r="M6" t="str">
            <v>未婚</v>
          </cell>
          <cell r="N6" t="str">
            <v>群众</v>
          </cell>
          <cell r="O6" t="str">
            <v>烘焙</v>
          </cell>
          <cell r="P6" t="str">
            <v>研究生</v>
          </cell>
          <cell r="Q6" t="str">
            <v>博士</v>
          </cell>
          <cell r="R6" t="str">
            <v>果实品质形成与调控</v>
          </cell>
          <cell r="S6" t="str">
            <v>果树</v>
          </cell>
          <cell r="T6" t="str">
            <v>西北农林科技大学</v>
          </cell>
          <cell r="U6" t="str">
            <v>2023.06</v>
          </cell>
          <cell r="V6" t="str">
            <v>是</v>
          </cell>
          <cell r="W6" t="str">
            <v>否</v>
          </cell>
          <cell r="X6" t="str">
            <v>否</v>
          </cell>
          <cell r="Y6" t="str">
            <v>西北农林科技大学</v>
          </cell>
          <cell r="Z6" t="str">
            <v>无</v>
          </cell>
          <cell r="AA6" t="str">
            <v>无</v>
          </cell>
          <cell r="AB6" t="str">
            <v>无</v>
          </cell>
        </row>
        <row r="7">
          <cell r="F7" t="str">
            <v>刘玉成</v>
          </cell>
          <cell r="G7" t="str">
            <v>51772023050510562099518</v>
          </cell>
          <cell r="H7" t="str">
            <v>男</v>
          </cell>
          <cell r="I7" t="str">
            <v>1992-02-11</v>
          </cell>
          <cell r="J7" t="str">
            <v>371203199202117414</v>
          </cell>
          <cell r="K7" t="str">
            <v>汉族</v>
          </cell>
          <cell r="L7" t="str">
            <v>山东济南</v>
          </cell>
          <cell r="M7" t="str">
            <v>未婚</v>
          </cell>
          <cell r="N7" t="str">
            <v>中共党员</v>
          </cell>
          <cell r="O7" t="str">
            <v>分子实验、野外采样</v>
          </cell>
          <cell r="P7" t="str">
            <v>研究生</v>
          </cell>
          <cell r="Q7" t="str">
            <v>博士</v>
          </cell>
          <cell r="R7" t="str">
            <v>针叶树遗传改良</v>
          </cell>
          <cell r="S7" t="str">
            <v>林木遗传育种</v>
          </cell>
          <cell r="T7" t="str">
            <v>中国林业科学研究院</v>
          </cell>
          <cell r="U7" t="str">
            <v>2023.07</v>
          </cell>
          <cell r="V7" t="str">
            <v>是</v>
          </cell>
          <cell r="W7" t="str">
            <v>否</v>
          </cell>
          <cell r="X7" t="str">
            <v>否</v>
          </cell>
          <cell r="Y7" t="str">
            <v>无</v>
          </cell>
          <cell r="Z7" t="str">
            <v>无</v>
          </cell>
          <cell r="AA7" t="str">
            <v>无</v>
          </cell>
          <cell r="AB7" t="str">
            <v>无</v>
          </cell>
        </row>
        <row r="8">
          <cell r="F8" t="str">
            <v>顾爽</v>
          </cell>
          <cell r="G8" t="str">
            <v>517720230508164443121265</v>
          </cell>
          <cell r="H8" t="str">
            <v>女</v>
          </cell>
          <cell r="I8" t="str">
            <v>1993-02-08</v>
          </cell>
          <cell r="J8" t="str">
            <v>210682199302085466</v>
          </cell>
          <cell r="K8" t="str">
            <v>满族</v>
          </cell>
          <cell r="L8" t="str">
            <v>辽宁丹东</v>
          </cell>
          <cell r="M8" t="str">
            <v>未婚</v>
          </cell>
          <cell r="N8" t="str">
            <v>中共党员</v>
          </cell>
          <cell r="O8" t="str">
            <v>善于学习，对新鲜事物有浓厚兴趣</v>
          </cell>
          <cell r="P8" t="str">
            <v>研究生</v>
          </cell>
          <cell r="Q8" t="str">
            <v>博士</v>
          </cell>
          <cell r="R8" t="str">
            <v>水稻抗逆基因挖掘与功能分析</v>
          </cell>
          <cell r="S8" t="str">
            <v>作物学</v>
          </cell>
          <cell r="T8" t="str">
            <v>沈阳农业大学</v>
          </cell>
          <cell r="U8" t="str">
            <v>2023.07</v>
          </cell>
          <cell r="V8" t="str">
            <v>是</v>
          </cell>
          <cell r="W8" t="str">
            <v>否</v>
          </cell>
          <cell r="X8" t="str">
            <v>否</v>
          </cell>
          <cell r="Y8" t="str">
            <v>无</v>
          </cell>
          <cell r="Z8" t="str">
            <v>无</v>
          </cell>
          <cell r="AA8" t="str">
            <v>无</v>
          </cell>
          <cell r="AB8" t="str">
            <v>无</v>
          </cell>
        </row>
        <row r="9">
          <cell r="F9" t="str">
            <v>夏朝霞</v>
          </cell>
          <cell r="G9" t="str">
            <v>51772023042319283163939</v>
          </cell>
          <cell r="H9" t="str">
            <v>女</v>
          </cell>
          <cell r="I9" t="str">
            <v>1997-10-08</v>
          </cell>
          <cell r="J9" t="str">
            <v>370983199710086166</v>
          </cell>
          <cell r="K9" t="str">
            <v>汉族</v>
          </cell>
          <cell r="L9" t="str">
            <v>山东省泰安市肥城市</v>
          </cell>
          <cell r="M9" t="str">
            <v>未婚</v>
          </cell>
          <cell r="N9" t="str">
            <v>中共党员</v>
          </cell>
          <cell r="O9" t="str">
            <v>认真细致，责任心强</v>
          </cell>
          <cell r="P9" t="str">
            <v>研究生</v>
          </cell>
          <cell r="Q9" t="str">
            <v>硕士</v>
          </cell>
          <cell r="R9" t="str">
            <v>水稻土中重金属的迁移转化</v>
          </cell>
          <cell r="S9" t="str">
            <v>农艺与种业</v>
          </cell>
          <cell r="T9" t="str">
            <v>佛山科学技术学院</v>
          </cell>
          <cell r="U9" t="str">
            <v>2023.06</v>
          </cell>
          <cell r="V9" t="str">
            <v>是</v>
          </cell>
          <cell r="W9" t="str">
            <v>否</v>
          </cell>
          <cell r="X9" t="str">
            <v>否</v>
          </cell>
          <cell r="Y9" t="str">
            <v>无</v>
          </cell>
          <cell r="Z9" t="str">
            <v>无</v>
          </cell>
          <cell r="AA9" t="str">
            <v>无</v>
          </cell>
          <cell r="AB9" t="str">
            <v>无</v>
          </cell>
        </row>
        <row r="10">
          <cell r="F10" t="str">
            <v>马国纹</v>
          </cell>
          <cell r="G10" t="str">
            <v>51772023042517272372931</v>
          </cell>
          <cell r="H10" t="str">
            <v>女</v>
          </cell>
          <cell r="I10" t="str">
            <v>1996-10-15</v>
          </cell>
          <cell r="J10" t="str">
            <v>532130199610150525</v>
          </cell>
          <cell r="K10" t="str">
            <v>汉族</v>
          </cell>
          <cell r="L10" t="str">
            <v>云南昭通</v>
          </cell>
          <cell r="M10" t="str">
            <v>未婚</v>
          </cell>
          <cell r="N10" t="str">
            <v>中共党员</v>
          </cell>
          <cell r="O10" t="str">
            <v>无</v>
          </cell>
          <cell r="P10" t="str">
            <v>研究生</v>
          </cell>
          <cell r="Q10" t="str">
            <v>硕士</v>
          </cell>
          <cell r="R10" t="str">
            <v>作物遗传育种</v>
          </cell>
          <cell r="S10" t="str">
            <v>作物学</v>
          </cell>
          <cell r="T10" t="str">
            <v>海南大学</v>
          </cell>
          <cell r="U10" t="str">
            <v>2023.06</v>
          </cell>
          <cell r="V10" t="str">
            <v>是</v>
          </cell>
          <cell r="W10" t="str">
            <v>否</v>
          </cell>
          <cell r="X10" t="str">
            <v>否</v>
          </cell>
          <cell r="Y10" t="str">
            <v>无</v>
          </cell>
          <cell r="Z10" t="str">
            <v>无</v>
          </cell>
          <cell r="AA10" t="str">
            <v>无</v>
          </cell>
          <cell r="AB10" t="str">
            <v>无</v>
          </cell>
        </row>
        <row r="11">
          <cell r="F11" t="str">
            <v>赵亚南</v>
          </cell>
          <cell r="G11" t="str">
            <v>51772023042723495280045</v>
          </cell>
          <cell r="H11" t="str">
            <v>女</v>
          </cell>
          <cell r="I11" t="str">
            <v>1997-12-01</v>
          </cell>
          <cell r="J11" t="str">
            <v>410922199712014983</v>
          </cell>
          <cell r="K11" t="str">
            <v>汉族</v>
          </cell>
          <cell r="L11" t="str">
            <v>河南清丰</v>
          </cell>
          <cell r="M11" t="str">
            <v>未婚</v>
          </cell>
          <cell r="N11" t="str">
            <v>共青团员</v>
          </cell>
          <cell r="O11" t="str">
            <v>唱歌</v>
          </cell>
          <cell r="P11" t="str">
            <v>研究生</v>
          </cell>
          <cell r="Q11" t="str">
            <v>硕士</v>
          </cell>
          <cell r="R11" t="str">
            <v>作物遗传育种</v>
          </cell>
          <cell r="S11" t="str">
            <v>农艺与种业（作物遗传育种）</v>
          </cell>
          <cell r="T11" t="str">
            <v>华中农业大学</v>
          </cell>
          <cell r="U11" t="str">
            <v>2023.06</v>
          </cell>
          <cell r="V11" t="str">
            <v>是</v>
          </cell>
          <cell r="W11" t="str">
            <v>否</v>
          </cell>
          <cell r="X11" t="str">
            <v>否</v>
          </cell>
          <cell r="Y11" t="str">
            <v>无</v>
          </cell>
          <cell r="Z11" t="str">
            <v>无</v>
          </cell>
          <cell r="AA11" t="str">
            <v>无</v>
          </cell>
          <cell r="AB11" t="str">
            <v>无</v>
          </cell>
        </row>
        <row r="12">
          <cell r="F12" t="str">
            <v>蒋兰兰</v>
          </cell>
          <cell r="G12" t="str">
            <v>51772023050122024384157</v>
          </cell>
          <cell r="H12" t="str">
            <v>女</v>
          </cell>
          <cell r="I12" t="str">
            <v>1996-10-07</v>
          </cell>
          <cell r="J12" t="str">
            <v>522128199610071065</v>
          </cell>
          <cell r="K12" t="str">
            <v>汉族</v>
          </cell>
          <cell r="L12" t="str">
            <v>贵州湄潭</v>
          </cell>
          <cell r="M12" t="str">
            <v>未婚</v>
          </cell>
          <cell r="N12" t="str">
            <v>中共党员</v>
          </cell>
          <cell r="O12" t="str">
            <v>手工</v>
          </cell>
          <cell r="P12" t="str">
            <v>研究生</v>
          </cell>
          <cell r="Q12" t="str">
            <v>硕士</v>
          </cell>
          <cell r="R12" t="str">
            <v>果树代谢组学分析及分子标记</v>
          </cell>
          <cell r="S12" t="str">
            <v>农艺与种业</v>
          </cell>
          <cell r="T12" t="str">
            <v>贵州大学</v>
          </cell>
          <cell r="U12" t="str">
            <v>2023-07-01</v>
          </cell>
          <cell r="V12" t="str">
            <v>是</v>
          </cell>
          <cell r="W12" t="str">
            <v>否</v>
          </cell>
          <cell r="X12" t="str">
            <v>否</v>
          </cell>
          <cell r="Y12" t="str">
            <v>无</v>
          </cell>
          <cell r="Z12" t="str">
            <v>无</v>
          </cell>
          <cell r="AA12" t="str">
            <v>无</v>
          </cell>
          <cell r="AB12" t="str">
            <v>无</v>
          </cell>
        </row>
        <row r="13">
          <cell r="F13" t="str">
            <v>吴辉晶</v>
          </cell>
          <cell r="G13" t="str">
            <v>51772023050413153391629</v>
          </cell>
          <cell r="H13" t="str">
            <v>女</v>
          </cell>
          <cell r="I13" t="str">
            <v>1998-05-09</v>
          </cell>
          <cell r="J13" t="str">
            <v>522701199805092643</v>
          </cell>
          <cell r="K13" t="str">
            <v>侗族</v>
          </cell>
          <cell r="L13" t="str">
            <v>贵州省都匀市</v>
          </cell>
          <cell r="M13" t="str">
            <v>未婚</v>
          </cell>
          <cell r="N13" t="str">
            <v>共青团员</v>
          </cell>
          <cell r="O13" t="str">
            <v>无</v>
          </cell>
          <cell r="P13" t="str">
            <v>研究生</v>
          </cell>
          <cell r="Q13" t="str">
            <v>硕士</v>
          </cell>
          <cell r="R13" t="str">
            <v>果树育种</v>
          </cell>
          <cell r="S13" t="str">
            <v>农艺与种业</v>
          </cell>
          <cell r="T13" t="str">
            <v>贵州大学</v>
          </cell>
          <cell r="U13" t="str">
            <v>2023-07-01</v>
          </cell>
          <cell r="V13" t="str">
            <v>是</v>
          </cell>
          <cell r="W13" t="str">
            <v>否</v>
          </cell>
          <cell r="X13" t="str">
            <v>否</v>
          </cell>
          <cell r="Y13" t="str">
            <v>无</v>
          </cell>
          <cell r="Z13" t="str">
            <v>0</v>
          </cell>
          <cell r="AA13" t="str">
            <v>无</v>
          </cell>
          <cell r="AB13" t="str">
            <v>无</v>
          </cell>
        </row>
        <row r="14">
          <cell r="F14" t="str">
            <v>蒋雯秀</v>
          </cell>
          <cell r="G14" t="str">
            <v>51772023050415261692979</v>
          </cell>
          <cell r="H14" t="str">
            <v>女</v>
          </cell>
          <cell r="I14" t="str">
            <v>1998-07-18</v>
          </cell>
          <cell r="J14" t="str">
            <v>460035199807181321</v>
          </cell>
          <cell r="K14" t="str">
            <v>汉族</v>
          </cell>
          <cell r="L14" t="str">
            <v>湖南省道县</v>
          </cell>
          <cell r="M14" t="str">
            <v>未婚</v>
          </cell>
          <cell r="N14" t="str">
            <v>中共预备党员</v>
          </cell>
          <cell r="O14" t="str">
            <v>无</v>
          </cell>
          <cell r="P14" t="str">
            <v>研究生</v>
          </cell>
          <cell r="Q14" t="str">
            <v>硕士</v>
          </cell>
          <cell r="R14" t="str">
            <v>作物</v>
          </cell>
          <cell r="S14" t="str">
            <v>农艺与种业</v>
          </cell>
          <cell r="T14" t="str">
            <v>海南大学</v>
          </cell>
          <cell r="U14" t="str">
            <v>2023-07-31</v>
          </cell>
          <cell r="V14" t="str">
            <v>是</v>
          </cell>
          <cell r="W14" t="str">
            <v>否</v>
          </cell>
          <cell r="X14" t="str">
            <v>否</v>
          </cell>
          <cell r="Y14" t="str">
            <v>无</v>
          </cell>
          <cell r="Z14" t="str">
            <v>无</v>
          </cell>
          <cell r="AA14" t="str">
            <v>无</v>
          </cell>
          <cell r="AB14" t="str">
            <v>无</v>
          </cell>
        </row>
        <row r="15">
          <cell r="F15" t="str">
            <v>李庄焱</v>
          </cell>
          <cell r="G15" t="str">
            <v>51772023042722341879871</v>
          </cell>
          <cell r="H15" t="str">
            <v>女</v>
          </cell>
          <cell r="I15" t="str">
            <v>1996-10-14</v>
          </cell>
          <cell r="J15" t="str">
            <v>460006199610146846</v>
          </cell>
          <cell r="K15" t="str">
            <v>汉族</v>
          </cell>
          <cell r="L15" t="str">
            <v>海南万宁</v>
          </cell>
          <cell r="M15" t="str">
            <v>未婚</v>
          </cell>
          <cell r="N15" t="str">
            <v>共青团员</v>
          </cell>
          <cell r="O15" t="str">
            <v>无</v>
          </cell>
          <cell r="P15" t="str">
            <v>研究生</v>
          </cell>
          <cell r="Q15" t="str">
            <v>硕士</v>
          </cell>
          <cell r="R15" t="str">
            <v>农作物生产与管理</v>
          </cell>
          <cell r="S15" t="str">
            <v>农艺与种业</v>
          </cell>
          <cell r="T15" t="str">
            <v>四川农业大学</v>
          </cell>
          <cell r="U15" t="str">
            <v>2023.06</v>
          </cell>
          <cell r="V15" t="str">
            <v>是</v>
          </cell>
          <cell r="W15" t="str">
            <v>否</v>
          </cell>
          <cell r="X15" t="str">
            <v>否</v>
          </cell>
          <cell r="Y15" t="str">
            <v>无</v>
          </cell>
          <cell r="Z15" t="str">
            <v>无</v>
          </cell>
          <cell r="AA15" t="str">
            <v>无</v>
          </cell>
          <cell r="AB15" t="str">
            <v>无</v>
          </cell>
        </row>
        <row r="16">
          <cell r="F16" t="str">
            <v>王曙光</v>
          </cell>
          <cell r="G16" t="str">
            <v>517720230505125032100421</v>
          </cell>
          <cell r="H16" t="str">
            <v>男</v>
          </cell>
          <cell r="I16" t="str">
            <v>1998-08-21</v>
          </cell>
          <cell r="J16" t="str">
            <v>370830199808211211</v>
          </cell>
          <cell r="K16" t="str">
            <v>汉族</v>
          </cell>
          <cell r="L16" t="str">
            <v>山东济宁</v>
          </cell>
          <cell r="M16" t="str">
            <v>未婚</v>
          </cell>
          <cell r="N16" t="str">
            <v>中共党员</v>
          </cell>
          <cell r="O16" t="str">
            <v>无</v>
          </cell>
          <cell r="P16" t="str">
            <v>研究生</v>
          </cell>
          <cell r="Q16" t="str">
            <v>硕士</v>
          </cell>
          <cell r="R16" t="str">
            <v>农田生态</v>
          </cell>
          <cell r="S16" t="str">
            <v>农艺与种业</v>
          </cell>
          <cell r="T16" t="str">
            <v>海南大学</v>
          </cell>
          <cell r="U16" t="str">
            <v>2023-06-01</v>
          </cell>
          <cell r="V16" t="str">
            <v>是</v>
          </cell>
          <cell r="W16" t="str">
            <v>否</v>
          </cell>
          <cell r="X16" t="str">
            <v>否</v>
          </cell>
          <cell r="Y16" t="str">
            <v>无</v>
          </cell>
          <cell r="Z16" t="str">
            <v>无</v>
          </cell>
          <cell r="AA16" t="str">
            <v>无</v>
          </cell>
          <cell r="AB16" t="str">
            <v>无</v>
          </cell>
        </row>
        <row r="17">
          <cell r="F17" t="str">
            <v>李姗姗</v>
          </cell>
          <cell r="G17" t="str">
            <v>517720230508155446120744</v>
          </cell>
          <cell r="H17" t="str">
            <v>女</v>
          </cell>
          <cell r="I17" t="str">
            <v>1997-03-03</v>
          </cell>
          <cell r="J17" t="str">
            <v>413026199703038464</v>
          </cell>
          <cell r="K17" t="str">
            <v>汉族</v>
          </cell>
          <cell r="L17" t="str">
            <v>河南信阳</v>
          </cell>
          <cell r="M17" t="str">
            <v>未婚</v>
          </cell>
          <cell r="N17" t="str">
            <v>共青团员</v>
          </cell>
          <cell r="O17" t="str">
            <v>无</v>
          </cell>
          <cell r="P17" t="str">
            <v>研究生</v>
          </cell>
          <cell r="Q17" t="str">
            <v>硕士</v>
          </cell>
          <cell r="R17" t="str">
            <v>无</v>
          </cell>
          <cell r="S17" t="str">
            <v>植物病理学</v>
          </cell>
          <cell r="T17" t="str">
            <v>华中农业大学</v>
          </cell>
          <cell r="U17" t="str">
            <v>预计2023年6月</v>
          </cell>
          <cell r="V17" t="str">
            <v>是</v>
          </cell>
          <cell r="W17" t="str">
            <v>否</v>
          </cell>
          <cell r="X17" t="str">
            <v>否</v>
          </cell>
          <cell r="Y17" t="str">
            <v>无</v>
          </cell>
          <cell r="Z17" t="str">
            <v>无</v>
          </cell>
          <cell r="AA17" t="str">
            <v>无</v>
          </cell>
          <cell r="AB17" t="str">
            <v>无</v>
          </cell>
        </row>
        <row r="18">
          <cell r="F18" t="str">
            <v>李子豪</v>
          </cell>
          <cell r="G18" t="str">
            <v>51772023050413384991853</v>
          </cell>
          <cell r="H18" t="str">
            <v>男</v>
          </cell>
          <cell r="I18" t="str">
            <v>1997-04-11</v>
          </cell>
          <cell r="J18" t="str">
            <v>230882199704115271</v>
          </cell>
          <cell r="K18" t="str">
            <v>汉族</v>
          </cell>
          <cell r="L18" t="str">
            <v>黑龙江集贤</v>
          </cell>
          <cell r="M18" t="str">
            <v>未婚</v>
          </cell>
          <cell r="N18" t="str">
            <v>中共党员</v>
          </cell>
          <cell r="O18" t="str">
            <v>游泳</v>
          </cell>
          <cell r="P18" t="str">
            <v>研究生</v>
          </cell>
          <cell r="Q18" t="str">
            <v>硕士</v>
          </cell>
          <cell r="R18" t="str">
            <v>植物线虫学</v>
          </cell>
          <cell r="S18" t="str">
            <v>植物病理学</v>
          </cell>
          <cell r="T18" t="str">
            <v>沈阳农业大学</v>
          </cell>
          <cell r="U18" t="str">
            <v>2023.06</v>
          </cell>
          <cell r="V18" t="str">
            <v>是</v>
          </cell>
          <cell r="W18" t="str">
            <v>否</v>
          </cell>
          <cell r="X18" t="str">
            <v>否</v>
          </cell>
          <cell r="Y18" t="str">
            <v>无</v>
          </cell>
          <cell r="Z18" t="str">
            <v>无</v>
          </cell>
          <cell r="AA18" t="str">
            <v>无</v>
          </cell>
          <cell r="AB18" t="str">
            <v>无</v>
          </cell>
        </row>
        <row r="19">
          <cell r="F19" t="str">
            <v>邢增宇</v>
          </cell>
          <cell r="G19" t="str">
            <v>517720230510155409135213</v>
          </cell>
          <cell r="H19" t="str">
            <v>男</v>
          </cell>
          <cell r="I19" t="str">
            <v>1998-08-05</v>
          </cell>
          <cell r="J19" t="str">
            <v>460033199808053599</v>
          </cell>
          <cell r="K19" t="str">
            <v>汉</v>
          </cell>
          <cell r="L19" t="str">
            <v>海南乐东</v>
          </cell>
          <cell r="M19" t="str">
            <v>未婚</v>
          </cell>
          <cell r="N19" t="str">
            <v>共青团员</v>
          </cell>
          <cell r="O19" t="str">
            <v>篮球</v>
          </cell>
          <cell r="P19" t="str">
            <v>研究生</v>
          </cell>
          <cell r="Q19" t="str">
            <v>硕士</v>
          </cell>
          <cell r="R19" t="str">
            <v>植物病毒学</v>
          </cell>
          <cell r="S19" t="str">
            <v>作物遗传育种</v>
          </cell>
          <cell r="T19" t="str">
            <v>海南大学</v>
          </cell>
          <cell r="U19" t="str">
            <v>2023.06</v>
          </cell>
          <cell r="V19" t="str">
            <v>是</v>
          </cell>
          <cell r="W19" t="str">
            <v>否</v>
          </cell>
          <cell r="X19" t="str">
            <v>否</v>
          </cell>
          <cell r="Y19" t="str">
            <v>无</v>
          </cell>
          <cell r="Z19" t="str">
            <v>2023.06</v>
          </cell>
          <cell r="AA19" t="str">
            <v>无</v>
          </cell>
          <cell r="AB19" t="str">
            <v>无</v>
          </cell>
        </row>
        <row r="20">
          <cell r="F20" t="str">
            <v>莫顺金</v>
          </cell>
          <cell r="G20" t="str">
            <v>517720230511222407140064</v>
          </cell>
          <cell r="H20" t="str">
            <v>女</v>
          </cell>
          <cell r="I20" t="str">
            <v>1997-12-01</v>
          </cell>
          <cell r="J20" t="str">
            <v>46002519971201152X</v>
          </cell>
          <cell r="K20" t="str">
            <v>汉族</v>
          </cell>
          <cell r="L20" t="str">
            <v>海南定安</v>
          </cell>
          <cell r="M20" t="str">
            <v>未婚</v>
          </cell>
          <cell r="N20" t="str">
            <v>共青团员</v>
          </cell>
          <cell r="O20" t="str">
            <v>无</v>
          </cell>
          <cell r="P20" t="str">
            <v>研究生</v>
          </cell>
          <cell r="Q20" t="str">
            <v>硕士</v>
          </cell>
          <cell r="R20" t="str">
            <v>花卉遗传育种</v>
          </cell>
          <cell r="S20" t="str">
            <v>农艺与种业</v>
          </cell>
          <cell r="T20" t="str">
            <v>海南大学</v>
          </cell>
          <cell r="U20" t="str">
            <v>2023.06</v>
          </cell>
          <cell r="V20" t="str">
            <v>是</v>
          </cell>
          <cell r="W20" t="str">
            <v>否</v>
          </cell>
          <cell r="X20" t="str">
            <v>否</v>
          </cell>
          <cell r="Y20" t="str">
            <v>无</v>
          </cell>
          <cell r="Z20" t="str">
            <v>2023.07</v>
          </cell>
          <cell r="AA20" t="str">
            <v>无</v>
          </cell>
          <cell r="AB20" t="str">
            <v>无</v>
          </cell>
        </row>
        <row r="21">
          <cell r="F21" t="str">
            <v>钟义旺</v>
          </cell>
          <cell r="G21" t="str">
            <v>517720230506172416109946</v>
          </cell>
          <cell r="H21" t="str">
            <v>男</v>
          </cell>
          <cell r="I21" t="str">
            <v>1995-06-30</v>
          </cell>
          <cell r="J21" t="str">
            <v>360702199506301315</v>
          </cell>
          <cell r="K21" t="str">
            <v>汉族</v>
          </cell>
          <cell r="L21" t="str">
            <v>江西赣州</v>
          </cell>
          <cell r="M21" t="str">
            <v>未婚</v>
          </cell>
          <cell r="N21" t="str">
            <v>中共党员</v>
          </cell>
          <cell r="O21" t="str">
            <v>踏实上进，吃苦耐劳；爱运动，喜欢踢足球，打羽毛球</v>
          </cell>
          <cell r="P21" t="str">
            <v>研究生</v>
          </cell>
          <cell r="Q21" t="str">
            <v>博士</v>
          </cell>
          <cell r="R21" t="str">
            <v>大豆品质性状QTL定位和基因功能研究</v>
          </cell>
          <cell r="S21" t="str">
            <v>作物遗传育种</v>
          </cell>
          <cell r="T21" t="str">
            <v>华南农业大学</v>
          </cell>
          <cell r="U21" t="str">
            <v>2023.06</v>
          </cell>
          <cell r="V21" t="str">
            <v>是</v>
          </cell>
          <cell r="W21" t="str">
            <v>否</v>
          </cell>
          <cell r="X21" t="str">
            <v>否</v>
          </cell>
          <cell r="Y21" t="str">
            <v>无</v>
          </cell>
          <cell r="Z21" t="str">
            <v>无</v>
          </cell>
          <cell r="AA21" t="str">
            <v>无</v>
          </cell>
          <cell r="AB21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5" zoomScaleNormal="115" workbookViewId="0" topLeftCell="A1">
      <selection activeCell="K5" sqref="K5"/>
    </sheetView>
  </sheetViews>
  <sheetFormatPr defaultColWidth="9.140625" defaultRowHeight="34.5" customHeight="1"/>
  <cols>
    <col min="1" max="1" width="7.421875" style="2" customWidth="1"/>
    <col min="2" max="2" width="11.7109375" style="3" customWidth="1"/>
    <col min="3" max="3" width="30.57421875" style="2" customWidth="1"/>
    <col min="4" max="4" width="34.00390625" style="3" customWidth="1"/>
    <col min="5" max="5" width="14.00390625" style="3" customWidth="1"/>
    <col min="6" max="6" width="12.140625" style="2" customWidth="1"/>
    <col min="7" max="7" width="13.00390625" style="2" customWidth="1"/>
    <col min="8" max="16384" width="9.00390625" style="2" customWidth="1"/>
  </cols>
  <sheetData>
    <row r="1" spans="1:7" s="1" customFormat="1" ht="75.75" customHeight="1">
      <c r="A1" s="11" t="s">
        <v>15</v>
      </c>
      <c r="B1" s="11"/>
      <c r="C1" s="11"/>
      <c r="D1" s="11"/>
      <c r="E1" s="11"/>
      <c r="F1" s="11"/>
      <c r="G1" s="11"/>
    </row>
    <row r="2" spans="1:7" s="1" customFormat="1" ht="34.5" customHeight="1">
      <c r="A2" s="4" t="s">
        <v>0</v>
      </c>
      <c r="B2" s="8" t="s">
        <v>2</v>
      </c>
      <c r="C2" s="6" t="s">
        <v>14</v>
      </c>
      <c r="D2" s="5" t="s">
        <v>1</v>
      </c>
      <c r="E2" s="8" t="s">
        <v>6</v>
      </c>
      <c r="F2" s="4" t="s">
        <v>3</v>
      </c>
      <c r="G2" s="6" t="s">
        <v>4</v>
      </c>
    </row>
    <row r="3" spans="1:7" ht="34.5" customHeight="1">
      <c r="A3" s="7">
        <v>1</v>
      </c>
      <c r="B3" s="7" t="str">
        <f>"曾威"</f>
        <v>曾威</v>
      </c>
      <c r="C3" s="7" t="str">
        <f>VLOOKUP(B3,'[1]中国热带农业科学院热带作物品种资源研究所2023年第三批公开招'!$F$3:$AB$21,2,FALSE)</f>
        <v>517720230511101226137737</v>
      </c>
      <c r="D3" s="7" t="s">
        <v>8</v>
      </c>
      <c r="E3" s="9" t="s">
        <v>7</v>
      </c>
      <c r="F3" s="7" t="s">
        <v>5</v>
      </c>
      <c r="G3" s="7"/>
    </row>
    <row r="4" spans="1:7" ht="34.5" customHeight="1">
      <c r="A4" s="7">
        <v>2</v>
      </c>
      <c r="B4" s="7" t="str">
        <f>"刘玉成"</f>
        <v>刘玉成</v>
      </c>
      <c r="C4" s="7" t="str">
        <f>VLOOKUP(B4,'[1]中国热带农业科学院热带作物品种资源研究所2023年第三批公开招'!$F$3:$AB$21,2,FALSE)</f>
        <v>51772023050510562099518</v>
      </c>
      <c r="D4" s="10" t="s">
        <v>13</v>
      </c>
      <c r="E4" s="9" t="s">
        <v>7</v>
      </c>
      <c r="F4" s="7" t="s">
        <v>5</v>
      </c>
      <c r="G4" s="7"/>
    </row>
    <row r="5" spans="1:7" ht="34.5" customHeight="1">
      <c r="A5" s="7">
        <v>3</v>
      </c>
      <c r="B5" s="7" t="str">
        <f>"顾爽"</f>
        <v>顾爽</v>
      </c>
      <c r="C5" s="7" t="str">
        <f>VLOOKUP(B5,'[1]中国热带农业科学院热带作物品种资源研究所2023年第三批公开招'!$F$3:$AB$21,2,FALSE)</f>
        <v>517720230508164443121265</v>
      </c>
      <c r="D5" s="7" t="s">
        <v>9</v>
      </c>
      <c r="E5" s="9" t="s">
        <v>7</v>
      </c>
      <c r="F5" s="7" t="s">
        <v>5</v>
      </c>
      <c r="G5" s="7"/>
    </row>
    <row r="6" spans="1:7" ht="34.5" customHeight="1">
      <c r="A6" s="7">
        <v>4</v>
      </c>
      <c r="B6" s="7" t="str">
        <f>"钟义旺"</f>
        <v>钟义旺</v>
      </c>
      <c r="C6" s="7" t="str">
        <f>VLOOKUP(B6,'[1]中国热带农业科学院热带作物品种资源研究所2023年第三批公开招'!$F$3:$AB$21,2,FALSE)</f>
        <v>517720230506172416109946</v>
      </c>
      <c r="D6" s="10" t="s">
        <v>12</v>
      </c>
      <c r="E6" s="9" t="s">
        <v>7</v>
      </c>
      <c r="F6" s="7" t="s">
        <v>5</v>
      </c>
      <c r="G6" s="7"/>
    </row>
    <row r="7" spans="1:7" ht="34.5" customHeight="1">
      <c r="A7" s="7">
        <v>5</v>
      </c>
      <c r="B7" s="7" t="str">
        <f>"夏朝霞"</f>
        <v>夏朝霞</v>
      </c>
      <c r="C7" s="7" t="str">
        <f>VLOOKUP(B7,'[1]中国热带农业科学院热带作物品种资源研究所2023年第三批公开招'!$F$3:$AB$21,2,FALSE)</f>
        <v>51772023042319283163939</v>
      </c>
      <c r="D7" s="7" t="s">
        <v>10</v>
      </c>
      <c r="E7" s="9" t="s">
        <v>11</v>
      </c>
      <c r="F7" s="7" t="s">
        <v>5</v>
      </c>
      <c r="G7" s="7"/>
    </row>
    <row r="8" spans="1:7" ht="34.5" customHeight="1">
      <c r="A8" s="7">
        <v>6</v>
      </c>
      <c r="B8" s="7" t="str">
        <f>"马国纹"</f>
        <v>马国纹</v>
      </c>
      <c r="C8" s="7" t="str">
        <f>VLOOKUP(B8,'[1]中国热带农业科学院热带作物品种资源研究所2023年第三批公开招'!$F$3:$AB$21,2,FALSE)</f>
        <v>51772023042517272372931</v>
      </c>
      <c r="D8" s="7" t="s">
        <v>10</v>
      </c>
      <c r="E8" s="9" t="s">
        <v>11</v>
      </c>
      <c r="F8" s="7" t="s">
        <v>5</v>
      </c>
      <c r="G8" s="7"/>
    </row>
    <row r="9" spans="1:7" ht="34.5" customHeight="1">
      <c r="A9" s="7">
        <v>7</v>
      </c>
      <c r="B9" s="7" t="str">
        <f>"赵亚南"</f>
        <v>赵亚南</v>
      </c>
      <c r="C9" s="7" t="str">
        <f>VLOOKUP(B9,'[1]中国热带农业科学院热带作物品种资源研究所2023年第三批公开招'!$F$3:$AB$21,2,FALSE)</f>
        <v>51772023042723495280045</v>
      </c>
      <c r="D9" s="7" t="s">
        <v>10</v>
      </c>
      <c r="E9" s="9" t="s">
        <v>11</v>
      </c>
      <c r="F9" s="7" t="s">
        <v>5</v>
      </c>
      <c r="G9" s="7"/>
    </row>
    <row r="10" spans="1:7" ht="34.5" customHeight="1">
      <c r="A10" s="7">
        <v>8</v>
      </c>
      <c r="B10" s="7" t="str">
        <f>"蒋兰兰"</f>
        <v>蒋兰兰</v>
      </c>
      <c r="C10" s="7" t="str">
        <f>VLOOKUP(B10,'[1]中国热带农业科学院热带作物品种资源研究所2023年第三批公开招'!$F$3:$AB$21,2,FALSE)</f>
        <v>51772023050122024384157</v>
      </c>
      <c r="D10" s="7" t="s">
        <v>10</v>
      </c>
      <c r="E10" s="9" t="s">
        <v>11</v>
      </c>
      <c r="F10" s="7" t="s">
        <v>5</v>
      </c>
      <c r="G10" s="7"/>
    </row>
    <row r="11" spans="1:7" ht="34.5" customHeight="1">
      <c r="A11" s="7">
        <v>9</v>
      </c>
      <c r="B11" s="7" t="str">
        <f>"吴辉晶"</f>
        <v>吴辉晶</v>
      </c>
      <c r="C11" s="7" t="str">
        <f>VLOOKUP(B11,'[1]中国热带农业科学院热带作物品种资源研究所2023年第三批公开招'!$F$3:$AB$21,2,FALSE)</f>
        <v>51772023050413153391629</v>
      </c>
      <c r="D11" s="7" t="s">
        <v>10</v>
      </c>
      <c r="E11" s="9" t="s">
        <v>11</v>
      </c>
      <c r="F11" s="7" t="s">
        <v>5</v>
      </c>
      <c r="G11" s="7"/>
    </row>
    <row r="12" spans="1:7" ht="34.5" customHeight="1">
      <c r="A12" s="7">
        <v>10</v>
      </c>
      <c r="B12" s="7" t="str">
        <f>"蒋雯秀"</f>
        <v>蒋雯秀</v>
      </c>
      <c r="C12" s="7" t="str">
        <f>VLOOKUP(B12,'[1]中国热带农业科学院热带作物品种资源研究所2023年第三批公开招'!$F$3:$AB$21,2,FALSE)</f>
        <v>51772023050415261692979</v>
      </c>
      <c r="D12" s="7" t="s">
        <v>10</v>
      </c>
      <c r="E12" s="9" t="s">
        <v>11</v>
      </c>
      <c r="F12" s="7" t="s">
        <v>5</v>
      </c>
      <c r="G12" s="7"/>
    </row>
    <row r="13" spans="1:7" ht="34.5" customHeight="1">
      <c r="A13" s="7">
        <v>11</v>
      </c>
      <c r="B13" s="7" t="str">
        <f>"李庄焱"</f>
        <v>李庄焱</v>
      </c>
      <c r="C13" s="7" t="str">
        <f>VLOOKUP(B13,'[1]中国热带农业科学院热带作物品种资源研究所2023年第三批公开招'!$F$3:$AB$21,2,FALSE)</f>
        <v>51772023042722341879871</v>
      </c>
      <c r="D13" s="7" t="s">
        <v>10</v>
      </c>
      <c r="E13" s="9" t="s">
        <v>11</v>
      </c>
      <c r="F13" s="7" t="s">
        <v>5</v>
      </c>
      <c r="G13" s="7"/>
    </row>
    <row r="14" spans="1:7" ht="34.5" customHeight="1">
      <c r="A14" s="7">
        <v>12</v>
      </c>
      <c r="B14" s="7" t="str">
        <f>"王曙光"</f>
        <v>王曙光</v>
      </c>
      <c r="C14" s="7" t="str">
        <f>VLOOKUP(B14,'[1]中国热带农业科学院热带作物品种资源研究所2023年第三批公开招'!$F$3:$AB$21,2,FALSE)</f>
        <v>517720230505125032100421</v>
      </c>
      <c r="D14" s="7" t="s">
        <v>10</v>
      </c>
      <c r="E14" s="9" t="s">
        <v>11</v>
      </c>
      <c r="F14" s="7" t="s">
        <v>5</v>
      </c>
      <c r="G14" s="7"/>
    </row>
    <row r="15" spans="1:7" ht="34.5" customHeight="1">
      <c r="A15" s="7">
        <v>13</v>
      </c>
      <c r="B15" s="7" t="str">
        <f>"李姗姗"</f>
        <v>李姗姗</v>
      </c>
      <c r="C15" s="7" t="str">
        <f>VLOOKUP(B15,'[1]中国热带农业科学院热带作物品种资源研究所2023年第三批公开招'!$F$3:$AB$21,2,FALSE)</f>
        <v>517720230508155446120744</v>
      </c>
      <c r="D15" s="7" t="s">
        <v>10</v>
      </c>
      <c r="E15" s="9" t="s">
        <v>11</v>
      </c>
      <c r="F15" s="7" t="s">
        <v>5</v>
      </c>
      <c r="G15" s="7"/>
    </row>
    <row r="16" spans="1:7" ht="34.5" customHeight="1">
      <c r="A16" s="7">
        <v>14</v>
      </c>
      <c r="B16" s="7" t="str">
        <f>"李子豪"</f>
        <v>李子豪</v>
      </c>
      <c r="C16" s="7" t="str">
        <f>VLOOKUP(B16,'[1]中国热带农业科学院热带作物品种资源研究所2023年第三批公开招'!$F$3:$AB$21,2,FALSE)</f>
        <v>51772023050413384991853</v>
      </c>
      <c r="D16" s="7" t="s">
        <v>10</v>
      </c>
      <c r="E16" s="9" t="s">
        <v>11</v>
      </c>
      <c r="F16" s="7" t="s">
        <v>5</v>
      </c>
      <c r="G16" s="7"/>
    </row>
    <row r="17" spans="1:7" ht="34.5" customHeight="1">
      <c r="A17" s="7">
        <v>15</v>
      </c>
      <c r="B17" s="7" t="str">
        <f>"邢增宇"</f>
        <v>邢增宇</v>
      </c>
      <c r="C17" s="7" t="str">
        <f>VLOOKUP(B17,'[1]中国热带农业科学院热带作物品种资源研究所2023年第三批公开招'!$F$3:$AB$21,2,FALSE)</f>
        <v>517720230510155409135213</v>
      </c>
      <c r="D17" s="7" t="s">
        <v>10</v>
      </c>
      <c r="E17" s="9" t="s">
        <v>11</v>
      </c>
      <c r="F17" s="7" t="s">
        <v>5</v>
      </c>
      <c r="G17" s="7"/>
    </row>
    <row r="18" spans="1:7" ht="34.5" customHeight="1">
      <c r="A18" s="7">
        <v>16</v>
      </c>
      <c r="B18" s="7" t="str">
        <f>"莫顺金"</f>
        <v>莫顺金</v>
      </c>
      <c r="C18" s="7" t="str">
        <f>VLOOKUP(B18,'[1]中国热带农业科学院热带作物品种资源研究所2023年第三批公开招'!$F$3:$AB$21,2,FALSE)</f>
        <v>517720230511222407140064</v>
      </c>
      <c r="D18" s="7" t="s">
        <v>10</v>
      </c>
      <c r="E18" s="9" t="s">
        <v>11</v>
      </c>
      <c r="F18" s="7" t="s">
        <v>5</v>
      </c>
      <c r="G18" s="7"/>
    </row>
  </sheetData>
  <sheetProtection/>
  <mergeCells count="1">
    <mergeCell ref="A1:G1"/>
  </mergeCells>
  <conditionalFormatting sqref="B3:B18">
    <cfRule type="duplicateValues" priority="2" dxfId="1" stopIfTrue="1">
      <formula>AND(COUNTIF($B$3:$B$18,B3)&gt;1,NOT(ISBLANK(B3)))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wanglin</cp:lastModifiedBy>
  <dcterms:created xsi:type="dcterms:W3CDTF">2023-03-16T08:28:47Z</dcterms:created>
  <dcterms:modified xsi:type="dcterms:W3CDTF">2023-05-15T09:50:48Z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BFD7E6A44615444C8892AA90E6EC3F31</vt:lpwstr>
  </property>
  <property fmtid="{D5CDD505-2E9C-101B-9397-08002B2CF9AE}" pid="3" name="KSOProductBuildVer">
    <vt:lpwstr>2052-11.1.0.13703</vt:lpwstr>
  </property>
</Properties>
</file>